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2022 Files\Docs\"/>
    </mc:Choice>
  </mc:AlternateContent>
  <bookViews>
    <workbookView xWindow="0" yWindow="0" windowWidth="23040" windowHeight="11448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2" l="1"/>
  <c r="B25" i="2" l="1"/>
  <c r="F25" i="2"/>
  <c r="F23" i="2"/>
  <c r="B23" i="2"/>
  <c r="F7" i="2"/>
  <c r="F5" i="2"/>
  <c r="B5" i="2"/>
  <c r="B7" i="2"/>
  <c r="F31" i="2"/>
  <c r="B28" i="2"/>
  <c r="B32" i="2"/>
  <c r="B33" i="2"/>
  <c r="B34" i="2" s="1"/>
  <c r="F14" i="2"/>
  <c r="B10" i="2"/>
  <c r="F16" i="2"/>
  <c r="F17" i="2" s="1"/>
  <c r="B16" i="2"/>
  <c r="B17" i="2" s="1"/>
  <c r="F33" i="2" l="1"/>
  <c r="F34" i="2" s="1"/>
</calcChain>
</file>

<file path=xl/sharedStrings.xml><?xml version="1.0" encoding="utf-8"?>
<sst xmlns="http://schemas.openxmlformats.org/spreadsheetml/2006/main" count="67" uniqueCount="34">
  <si>
    <t>O3 Chemicals</t>
  </si>
  <si>
    <t>Water only</t>
  </si>
  <si>
    <t>No of AHUs</t>
  </si>
  <si>
    <t>UNITS</t>
  </si>
  <si>
    <t>Cost of labour per hour</t>
  </si>
  <si>
    <t>No of tech</t>
  </si>
  <si>
    <t>Cost per hour of tech</t>
  </si>
  <si>
    <t>Time of labour</t>
  </si>
  <si>
    <t>Total cost of labour</t>
  </si>
  <si>
    <t>Cost of chemicals (5L) 1:1</t>
  </si>
  <si>
    <t>N/A</t>
  </si>
  <si>
    <t>Quanity of chemicals</t>
  </si>
  <si>
    <t>2L</t>
  </si>
  <si>
    <t xml:space="preserve">Total cost of chemicals  </t>
  </si>
  <si>
    <t xml:space="preserve">Water consumption </t>
  </si>
  <si>
    <t>20 000L</t>
  </si>
  <si>
    <t>Total cost of water and sewage</t>
  </si>
  <si>
    <t>Compressor cost divided by no of AHUs divided by the no of cleans per year over a 3 year period</t>
  </si>
  <si>
    <t>Total cost per AHU</t>
  </si>
  <si>
    <t>MIN</t>
  </si>
  <si>
    <t>2500L</t>
  </si>
  <si>
    <t>Total cost per Split</t>
  </si>
  <si>
    <t>No of Split units</t>
  </si>
  <si>
    <t>Total cost of Splits (50 units)</t>
  </si>
  <si>
    <t>tech</t>
  </si>
  <si>
    <t>Hours</t>
  </si>
  <si>
    <t>240 ml per unit</t>
  </si>
  <si>
    <t>ml</t>
  </si>
  <si>
    <t xml:space="preserve">Compressor cost based on servicing a 50 unit site, twice per year, over a 3 year period  </t>
  </si>
  <si>
    <t xml:space="preserve">Cost of chemicals  </t>
  </si>
  <si>
    <t xml:space="preserve">Chem rinse down 2 x 5L SmartFinish </t>
  </si>
  <si>
    <t xml:space="preserve">Total cost of water and sewage </t>
  </si>
  <si>
    <t xml:space="preserve">Water and sewage cost per kl </t>
  </si>
  <si>
    <t>Total cost of AHUs (20 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</si>
</sst>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R&quot;#,##0;[Red]\-&quot;R&quot;#,##0"/>
    <numFmt numFmtId="8" formatCode="&quot;R&quot;#,##0.00;[Red]\-&quot;R&quot;#,##0.00"/>
    <numFmt numFmtId="44" formatCode="_-&quot;R&quot;* #,##0.00_-;\-&quot;R&quot;* #,##0.00_-;_-&quot;R&quot;* &quot;-&quot;??_-;_-@_-"/>
    <numFmt numFmtId="164" formatCode="&quot;R&quot;#,##0.00"/>
    <numFmt numFmtId="165" formatCode="_-[$R-1C09]* #,##0.00_-;\-[$R-1C09]* #,##0.00_-;_-[$R-1C09]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0" xfId="1" applyNumberFormat="1" applyFont="1" applyBorder="1"/>
    <xf numFmtId="0" fontId="0" fillId="0" borderId="0" xfId="0" applyBorder="1"/>
    <xf numFmtId="164" fontId="0" fillId="0" borderId="0" xfId="0" applyNumberFormat="1" applyBorder="1"/>
    <xf numFmtId="0" fontId="0" fillId="0" borderId="5" xfId="0" applyBorder="1"/>
    <xf numFmtId="0" fontId="0" fillId="0" borderId="0" xfId="1" applyNumberFormat="1" applyFont="1" applyBorder="1"/>
    <xf numFmtId="164" fontId="0" fillId="0" borderId="0" xfId="1" applyNumberFormat="1" applyFont="1" applyFill="1" applyBorder="1"/>
    <xf numFmtId="164" fontId="0" fillId="0" borderId="0" xfId="0" applyNumberFormat="1" applyFill="1" applyBorder="1"/>
    <xf numFmtId="164" fontId="0" fillId="4" borderId="0" xfId="1" applyNumberFormat="1" applyFont="1" applyFill="1" applyBorder="1"/>
    <xf numFmtId="164" fontId="0" fillId="4" borderId="0" xfId="0" applyNumberFormat="1" applyFill="1" applyBorder="1"/>
    <xf numFmtId="164" fontId="0" fillId="0" borderId="5" xfId="0" applyNumberFormat="1" applyBorder="1"/>
    <xf numFmtId="2" fontId="0" fillId="0" borderId="0" xfId="0" applyNumberFormat="1" applyBorder="1"/>
    <xf numFmtId="6" fontId="0" fillId="0" borderId="0" xfId="0" applyNumberFormat="1" applyBorder="1"/>
    <xf numFmtId="6" fontId="0" fillId="4" borderId="0" xfId="0" applyNumberFormat="1" applyFill="1" applyBorder="1"/>
    <xf numFmtId="8" fontId="0" fillId="4" borderId="0" xfId="0" applyNumberFormat="1" applyFill="1" applyBorder="1"/>
    <xf numFmtId="8" fontId="0" fillId="5" borderId="0" xfId="0" applyNumberFormat="1" applyFill="1" applyBorder="1"/>
    <xf numFmtId="165" fontId="0" fillId="5" borderId="0" xfId="0" applyNumberForma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6" fontId="0" fillId="0" borderId="0" xfId="0" applyNumberFormat="1" applyFill="1" applyBorder="1"/>
    <xf numFmtId="8" fontId="0" fillId="5" borderId="7" xfId="0" applyNumberFormat="1" applyFill="1" applyBorder="1"/>
    <xf numFmtId="0" fontId="2" fillId="0" borderId="1" xfId="0" applyFont="1" applyBorder="1"/>
    <xf numFmtId="0" fontId="0" fillId="0" borderId="0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C7" sqref="C7"/>
    </sheetView>
  </sheetViews>
  <sheetFormatPr defaultRowHeight="14.4" x14ac:dyDescent="0.3"/>
  <cols>
    <col min="1" max="1" width="79.5546875" customWidth="1"/>
    <col min="2" max="2" width="24.21875" customWidth="1"/>
    <col min="3" max="3" width="11.21875" customWidth="1"/>
    <col min="6" max="6" width="21.77734375" customWidth="1"/>
    <col min="7" max="7" width="12.5546875" customWidth="1"/>
  </cols>
  <sheetData>
    <row r="1" spans="1:7" ht="15" thickBot="1" x14ac:dyDescent="0.35">
      <c r="B1" s="1" t="s">
        <v>0</v>
      </c>
      <c r="D1" s="3"/>
      <c r="F1" s="2" t="s">
        <v>1</v>
      </c>
    </row>
    <row r="2" spans="1:7" x14ac:dyDescent="0.3">
      <c r="A2" s="29" t="s">
        <v>2</v>
      </c>
      <c r="B2" s="4">
        <v>20</v>
      </c>
      <c r="C2" s="5" t="s">
        <v>3</v>
      </c>
      <c r="D2" s="5"/>
      <c r="E2" s="5"/>
      <c r="F2" s="5">
        <v>20</v>
      </c>
      <c r="G2" s="6" t="s">
        <v>3</v>
      </c>
    </row>
    <row r="3" spans="1:7" x14ac:dyDescent="0.3">
      <c r="A3" s="7" t="s">
        <v>4</v>
      </c>
      <c r="B3" s="8">
        <v>125</v>
      </c>
      <c r="C3" s="9"/>
      <c r="D3" s="10"/>
      <c r="E3" s="9"/>
      <c r="F3" s="10">
        <v>125</v>
      </c>
      <c r="G3" s="11"/>
    </row>
    <row r="4" spans="1:7" x14ac:dyDescent="0.3">
      <c r="A4" s="7" t="s">
        <v>5</v>
      </c>
      <c r="B4" s="12">
        <v>2</v>
      </c>
      <c r="C4" s="9" t="s">
        <v>24</v>
      </c>
      <c r="D4" s="9"/>
      <c r="E4" s="9"/>
      <c r="F4" s="9">
        <v>2</v>
      </c>
      <c r="G4" s="11" t="s">
        <v>24</v>
      </c>
    </row>
    <row r="5" spans="1:7" x14ac:dyDescent="0.3">
      <c r="A5" s="7" t="s">
        <v>6</v>
      </c>
      <c r="B5" s="13">
        <f>B3*B4</f>
        <v>250</v>
      </c>
      <c r="C5" s="9"/>
      <c r="D5" s="14"/>
      <c r="E5" s="9"/>
      <c r="F5" s="8">
        <f>F3*F4</f>
        <v>250</v>
      </c>
      <c r="G5" s="11"/>
    </row>
    <row r="6" spans="1:7" x14ac:dyDescent="0.3">
      <c r="A6" s="7" t="s">
        <v>7</v>
      </c>
      <c r="B6" s="12">
        <v>2</v>
      </c>
      <c r="C6" s="9" t="s">
        <v>25</v>
      </c>
      <c r="D6" s="9"/>
      <c r="E6" s="9"/>
      <c r="F6" s="9">
        <v>4</v>
      </c>
      <c r="G6" s="11" t="s">
        <v>25</v>
      </c>
    </row>
    <row r="7" spans="1:7" x14ac:dyDescent="0.3">
      <c r="A7" s="7" t="s">
        <v>8</v>
      </c>
      <c r="B7" s="15">
        <f>B5*B6</f>
        <v>500</v>
      </c>
      <c r="C7" s="9"/>
      <c r="D7" s="14"/>
      <c r="E7" s="9"/>
      <c r="F7" s="16">
        <f>F5*F6</f>
        <v>1000</v>
      </c>
      <c r="G7" s="17"/>
    </row>
    <row r="8" spans="1:7" x14ac:dyDescent="0.3">
      <c r="A8" s="7" t="s">
        <v>9</v>
      </c>
      <c r="B8" s="8">
        <v>500</v>
      </c>
      <c r="C8" s="9"/>
      <c r="D8" s="10"/>
      <c r="E8" s="9"/>
      <c r="F8" s="9" t="s">
        <v>10</v>
      </c>
      <c r="G8" s="11"/>
    </row>
    <row r="9" spans="1:7" x14ac:dyDescent="0.3">
      <c r="A9" s="7" t="s">
        <v>11</v>
      </c>
      <c r="B9" s="18" t="s">
        <v>12</v>
      </c>
      <c r="C9" s="9"/>
      <c r="D9" s="9"/>
      <c r="E9" s="9"/>
      <c r="F9" s="9" t="s">
        <v>10</v>
      </c>
      <c r="G9" s="11"/>
    </row>
    <row r="10" spans="1:7" x14ac:dyDescent="0.3">
      <c r="A10" s="7" t="s">
        <v>29</v>
      </c>
      <c r="B10" s="16">
        <f>B8*0.4</f>
        <v>200</v>
      </c>
      <c r="C10" s="9"/>
      <c r="D10" s="14"/>
      <c r="E10" s="9"/>
      <c r="F10" s="9" t="s">
        <v>10</v>
      </c>
      <c r="G10" s="11"/>
    </row>
    <row r="11" spans="1:7" x14ac:dyDescent="0.3">
      <c r="A11" s="7" t="s">
        <v>14</v>
      </c>
      <c r="B11" s="18" t="s">
        <v>10</v>
      </c>
      <c r="C11" s="9"/>
      <c r="D11" s="9"/>
      <c r="E11" s="9"/>
      <c r="F11" s="9" t="s">
        <v>15</v>
      </c>
      <c r="G11" s="11"/>
    </row>
    <row r="12" spans="1:7" x14ac:dyDescent="0.3">
      <c r="A12" s="7" t="s">
        <v>32</v>
      </c>
      <c r="B12" s="18" t="s">
        <v>10</v>
      </c>
      <c r="C12" s="9"/>
      <c r="D12" s="9"/>
      <c r="E12" s="9"/>
      <c r="F12" s="10">
        <v>60.61</v>
      </c>
      <c r="G12" s="11"/>
    </row>
    <row r="13" spans="1:7" x14ac:dyDescent="0.3">
      <c r="A13" s="7" t="s">
        <v>30</v>
      </c>
      <c r="B13" s="16">
        <v>400</v>
      </c>
      <c r="C13" s="9"/>
      <c r="D13" s="9"/>
      <c r="E13" s="9"/>
      <c r="F13" s="30" t="s">
        <v>10</v>
      </c>
      <c r="G13" s="11"/>
    </row>
    <row r="14" spans="1:7" x14ac:dyDescent="0.3">
      <c r="A14" s="7" t="s">
        <v>31</v>
      </c>
      <c r="B14" s="20" t="s">
        <v>10</v>
      </c>
      <c r="C14" s="9"/>
      <c r="D14" s="10"/>
      <c r="E14" s="9"/>
      <c r="F14" s="16">
        <f>20*F12</f>
        <v>1212.2</v>
      </c>
      <c r="G14" s="11"/>
    </row>
    <row r="15" spans="1:7" x14ac:dyDescent="0.3">
      <c r="A15" s="7" t="s">
        <v>17</v>
      </c>
      <c r="B15" s="20">
        <f>7750/6/20</f>
        <v>64.583333333333343</v>
      </c>
      <c r="C15" s="9"/>
      <c r="D15" s="9"/>
      <c r="E15" s="9"/>
      <c r="F15" s="9" t="s">
        <v>10</v>
      </c>
      <c r="G15" s="11"/>
    </row>
    <row r="16" spans="1:7" x14ac:dyDescent="0.3">
      <c r="A16" s="7" t="s">
        <v>18</v>
      </c>
      <c r="B16" s="21">
        <f>B7+B10+B13+B15</f>
        <v>1164.5833333333333</v>
      </c>
      <c r="C16" s="9"/>
      <c r="D16" s="14"/>
      <c r="E16" s="9"/>
      <c r="F16" s="16">
        <f>F7+F14</f>
        <v>2212.1999999999998</v>
      </c>
      <c r="G16" s="11"/>
    </row>
    <row r="17" spans="1:7" x14ac:dyDescent="0.3">
      <c r="A17" s="7" t="s">
        <v>33</v>
      </c>
      <c r="B17" s="22">
        <f>B16*B2</f>
        <v>23291.666666666664</v>
      </c>
      <c r="C17" s="9"/>
      <c r="D17" s="14"/>
      <c r="E17" s="9"/>
      <c r="F17" s="23">
        <f>F16*F2</f>
        <v>44244</v>
      </c>
      <c r="G17" s="11"/>
    </row>
    <row r="18" spans="1:7" ht="15" thickBot="1" x14ac:dyDescent="0.35">
      <c r="A18" s="24"/>
      <c r="B18" s="25"/>
      <c r="C18" s="25"/>
      <c r="D18" s="25"/>
      <c r="E18" s="25"/>
      <c r="F18" s="25"/>
      <c r="G18" s="26"/>
    </row>
    <row r="19" spans="1:7" ht="15" thickBot="1" x14ac:dyDescent="0.35">
      <c r="B19" s="1" t="s">
        <v>0</v>
      </c>
      <c r="F19" s="2" t="s">
        <v>1</v>
      </c>
    </row>
    <row r="20" spans="1:7" x14ac:dyDescent="0.3">
      <c r="A20" s="29" t="s">
        <v>22</v>
      </c>
      <c r="B20" s="4">
        <v>50</v>
      </c>
      <c r="C20" s="5" t="s">
        <v>3</v>
      </c>
      <c r="D20" s="5"/>
      <c r="E20" s="5"/>
      <c r="F20" s="4">
        <v>50</v>
      </c>
      <c r="G20" s="6" t="s">
        <v>3</v>
      </c>
    </row>
    <row r="21" spans="1:7" x14ac:dyDescent="0.3">
      <c r="A21" s="7" t="s">
        <v>4</v>
      </c>
      <c r="B21" s="8">
        <v>125</v>
      </c>
      <c r="C21" s="9"/>
      <c r="D21" s="9"/>
      <c r="E21" s="9"/>
      <c r="F21" s="8">
        <v>125</v>
      </c>
      <c r="G21" s="11"/>
    </row>
    <row r="22" spans="1:7" x14ac:dyDescent="0.3">
      <c r="A22" s="7" t="s">
        <v>5</v>
      </c>
      <c r="B22" s="12">
        <v>2</v>
      </c>
      <c r="C22" s="9" t="s">
        <v>24</v>
      </c>
      <c r="D22" s="9"/>
      <c r="E22" s="9"/>
      <c r="F22" s="12">
        <v>2</v>
      </c>
      <c r="G22" s="11" t="s">
        <v>24</v>
      </c>
    </row>
    <row r="23" spans="1:7" x14ac:dyDescent="0.3">
      <c r="A23" s="7" t="s">
        <v>6</v>
      </c>
      <c r="B23" s="13">
        <f>B21*B22</f>
        <v>250</v>
      </c>
      <c r="C23" s="9"/>
      <c r="D23" s="9"/>
      <c r="E23" s="9"/>
      <c r="F23" s="13">
        <f>F21*F22</f>
        <v>250</v>
      </c>
      <c r="G23" s="11"/>
    </row>
    <row r="24" spans="1:7" x14ac:dyDescent="0.3">
      <c r="A24" s="7" t="s">
        <v>7</v>
      </c>
      <c r="B24" s="12">
        <v>30</v>
      </c>
      <c r="C24" s="9" t="s">
        <v>19</v>
      </c>
      <c r="D24" s="9"/>
      <c r="E24" s="9"/>
      <c r="F24" s="12">
        <v>1.5</v>
      </c>
      <c r="G24" s="11" t="s">
        <v>25</v>
      </c>
    </row>
    <row r="25" spans="1:7" x14ac:dyDescent="0.3">
      <c r="A25" s="7" t="s">
        <v>8</v>
      </c>
      <c r="B25" s="15">
        <f>B23*0.5</f>
        <v>125</v>
      </c>
      <c r="C25" s="9"/>
      <c r="D25" s="9"/>
      <c r="E25" s="9"/>
      <c r="F25" s="15">
        <f>F23*F24</f>
        <v>375</v>
      </c>
      <c r="G25" s="11"/>
    </row>
    <row r="26" spans="1:7" x14ac:dyDescent="0.3">
      <c r="A26" s="7" t="s">
        <v>9</v>
      </c>
      <c r="B26" s="8">
        <v>475</v>
      </c>
      <c r="C26" s="9"/>
      <c r="D26" s="9"/>
      <c r="E26" s="9"/>
      <c r="F26" s="8" t="s">
        <v>10</v>
      </c>
      <c r="G26" s="11"/>
    </row>
    <row r="27" spans="1:7" x14ac:dyDescent="0.3">
      <c r="A27" s="7" t="s">
        <v>11</v>
      </c>
      <c r="B27" s="18">
        <v>240</v>
      </c>
      <c r="C27" s="9" t="s">
        <v>27</v>
      </c>
      <c r="D27" s="9"/>
      <c r="E27" s="9"/>
      <c r="F27" s="18" t="s">
        <v>10</v>
      </c>
      <c r="G27" s="11"/>
    </row>
    <row r="28" spans="1:7" x14ac:dyDescent="0.3">
      <c r="A28" s="7" t="s">
        <v>13</v>
      </c>
      <c r="B28" s="16">
        <f>B26*0.24</f>
        <v>114</v>
      </c>
      <c r="C28" s="9" t="s">
        <v>26</v>
      </c>
      <c r="D28" s="9"/>
      <c r="E28" s="9"/>
      <c r="F28" s="14" t="s">
        <v>10</v>
      </c>
      <c r="G28" s="11"/>
    </row>
    <row r="29" spans="1:7" x14ac:dyDescent="0.3">
      <c r="A29" s="7" t="s">
        <v>14</v>
      </c>
      <c r="B29" s="18" t="s">
        <v>10</v>
      </c>
      <c r="C29" s="9"/>
      <c r="D29" s="9"/>
      <c r="E29" s="9"/>
      <c r="F29" s="18" t="s">
        <v>20</v>
      </c>
      <c r="G29" s="11"/>
    </row>
    <row r="30" spans="1:7" x14ac:dyDescent="0.3">
      <c r="A30" s="7" t="s">
        <v>32</v>
      </c>
      <c r="B30" s="18" t="s">
        <v>10</v>
      </c>
      <c r="C30" s="9"/>
      <c r="D30" s="9"/>
      <c r="E30" s="9"/>
      <c r="F30" s="10">
        <v>60.61</v>
      </c>
      <c r="G30" s="11"/>
    </row>
    <row r="31" spans="1:7" x14ac:dyDescent="0.3">
      <c r="A31" s="7" t="s">
        <v>16</v>
      </c>
      <c r="B31" s="19" t="s">
        <v>10</v>
      </c>
      <c r="C31" s="9"/>
      <c r="D31" s="9"/>
      <c r="E31" s="9"/>
      <c r="F31" s="20">
        <f>2.5*F30</f>
        <v>151.52500000000001</v>
      </c>
      <c r="G31" s="11"/>
    </row>
    <row r="32" spans="1:7" x14ac:dyDescent="0.3">
      <c r="A32" s="7" t="s">
        <v>28</v>
      </c>
      <c r="B32" s="20">
        <f>4820/300</f>
        <v>16.066666666666666</v>
      </c>
      <c r="C32" s="9"/>
      <c r="D32" s="9"/>
      <c r="E32" s="9"/>
      <c r="F32" s="27" t="s">
        <v>10</v>
      </c>
      <c r="G32" s="11"/>
    </row>
    <row r="33" spans="1:7" x14ac:dyDescent="0.3">
      <c r="A33" s="7" t="s">
        <v>21</v>
      </c>
      <c r="B33" s="21">
        <f>B25+B28+B32</f>
        <v>255.06666666666666</v>
      </c>
      <c r="C33" s="9"/>
      <c r="D33" s="9"/>
      <c r="E33" s="9"/>
      <c r="F33" s="21">
        <f>F25+F31</f>
        <v>526.52499999999998</v>
      </c>
      <c r="G33" s="11"/>
    </row>
    <row r="34" spans="1:7" ht="15" thickBot="1" x14ac:dyDescent="0.35">
      <c r="A34" s="24" t="s">
        <v>23</v>
      </c>
      <c r="B34" s="28">
        <f>B20*B33</f>
        <v>12753.333333333334</v>
      </c>
      <c r="C34" s="25"/>
      <c r="D34" s="25"/>
      <c r="E34" s="25"/>
      <c r="F34" s="28">
        <f>F33*F20</f>
        <v>26326.25</v>
      </c>
      <c r="G34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2022-10-04T10:13:22Z</dcterms:created>
  <dcterms:modified xsi:type="dcterms:W3CDTF">2022-10-18T07:53:07Z</dcterms:modified>
</cp:coreProperties>
</file>